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2120" windowHeight="832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'Foglio1'!$A$1:$BH$30</definedName>
  </definedNames>
  <calcPr fullCalcOnLoad="1"/>
</workbook>
</file>

<file path=xl/sharedStrings.xml><?xml version="1.0" encoding="utf-8"?>
<sst xmlns="http://schemas.openxmlformats.org/spreadsheetml/2006/main" count="140" uniqueCount="113">
  <si>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</si>
  <si>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</si>
  <si>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</si>
  <si>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</si>
  <si>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</si>
  <si>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</si>
  <si>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</si>
  <si>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</si>
  <si>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</si>
  <si>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</si>
  <si>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</si>
  <si>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</si>
  <si>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</si>
  <si>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</si>
  <si>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</si>
  <si>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</si>
  <si>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</si>
  <si>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</si>
  <si>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</si>
  <si>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</si>
  <si>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</si>
  <si>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</si>
  <si>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</si>
  <si>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</si>
  <si>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</si>
  <si>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</si>
  <si>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</si>
  <si>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</si>
  <si>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</si>
  <si>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</si>
  <si>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</si>
  <si>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</si>
  <si>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</si>
  <si>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</si>
  <si>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</si>
  <si>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</si>
  <si>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</si>
  <si>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</si>
  <si>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</si>
  <si>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</si>
  <si>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</si>
  <si>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</si>
  <si>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</si>
  <si>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</si>
  <si>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</si>
  <si>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</si>
  <si>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</si>
  <si>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</si>
  <si>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</si>
  <si>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</si>
  <si>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</si>
  <si>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</si>
  <si>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</si>
  <si>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</si>
  <si>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</si>
  <si>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</si>
  <si>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</si>
  <si>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</si>
  <si>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</si>
  <si>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</si>
  <si>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</si>
  <si>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</si>
  <si>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</si>
  <si>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</si>
  <si>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</si>
  <si>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</si>
  <si>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</si>
  <si>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</si>
  <si>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</si>
  <si>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</si>
  <si>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</si>
  <si>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</si>
  <si>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</si>
  <si>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</si>
  <si>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</si>
  <si>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</si>
  <si>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</si>
  <si>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</si>
  <si>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</si>
  <si>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</si>
  <si>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</si>
  <si>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</si>
  <si>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</si>
  <si>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</si>
  <si>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</si>
  <si>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</si>
  <si>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</si>
  <si>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</si>
  <si>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</si>
  <si>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</si>
  <si>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</si>
  <si>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</si>
  <si>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</t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</si>
  <si>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</si>
  <si>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</si>
  <si>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</si>
  <si>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</si>
  <si>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 xml:space="preserve"> IL DIRIGENTE SCOLASTICO</t>
  </si>
  <si>
    <t>,</t>
  </si>
  <si>
    <t>SI</t>
  </si>
  <si>
    <t>GIUSEPPINA</t>
  </si>
  <si>
    <t>E</t>
  </si>
  <si>
    <t>F</t>
  </si>
  <si>
    <t>G</t>
  </si>
  <si>
    <t xml:space="preserve"> *N.B.:Se B+ C+D+E+F+G &gt;10  =10</t>
  </si>
  <si>
    <r>
      <t xml:space="preserve">    </t>
    </r>
    <r>
      <rPr>
        <b/>
        <sz val="12"/>
        <rFont val="Arial"/>
        <family val="2"/>
      </rPr>
      <t>Dott.ssa Roberta Ferrari</t>
    </r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</si>
  <si>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 xml:space="preserve">) si riferisce alla nota (5bis), cui rinvia, per i TRASFERIMENTI D’UFFICIO, L'ALLEGATO D - TABELLA A) - ANZIANITA' DI SERVIZIO - lett. C del C.C.N.I. 2017/18 </t>
    </r>
  </si>
  <si>
    <t>COLOSIMO</t>
  </si>
  <si>
    <t>Serrastretta,   19 maggio 2017</t>
  </si>
  <si>
    <t>LA  PRESENTE GRADUATORIA E' DEFINITIVA,  AVVERSO LA STESSA E' ESPERIBILE RICORSO AL T.A.R. O RICORSO STRAORDINARIO AL CAPO DELLO STATO, SECONDO LA NORMATIVA VIGENTE.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</si>
  <si>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2017/2018 (P</t>
    </r>
    <r>
      <rPr>
        <b/>
        <i/>
        <sz val="10"/>
        <rFont val="Arial"/>
        <family val="2"/>
      </rPr>
      <t>osti di Scuola Primaria Inglese)  DEFINITIVA   PROT. N. 2212  del  19/05/2017</t>
    </r>
  </si>
  <si>
    <t>Firma autografa sostituita a mezzo stampa art.3 Comma 2 D.Lgs n. 39/93</t>
  </si>
  <si>
    <r>
      <t xml:space="preserve">    </t>
    </r>
    <r>
      <rPr>
        <b/>
        <sz val="8"/>
        <rFont val="Arial"/>
        <family val="2"/>
      </rPr>
      <t xml:space="preserve">  F.TO</t>
    </r>
    <r>
      <rPr>
        <sz val="8"/>
        <rFont val="Arial"/>
        <family val="2"/>
      </rPr>
      <t xml:space="preserve"> </t>
    </r>
    <r>
      <rPr>
        <b/>
        <sz val="10"/>
        <rFont val="Arial"/>
        <family val="2"/>
      </rPr>
      <t xml:space="preserve"> IL DIRIGENTE SCOLASTICO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</si>
</sst>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72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3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4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5" fillId="0" borderId="22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6" fillId="33" borderId="23" xfId="0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6" fillId="33" borderId="23" xfId="0" applyFont="1" applyFill="1" applyBorder="1" applyAlignment="1" applyProtection="1">
      <alignment horizontal="centerContinuous" vertical="center"/>
      <protection/>
    </xf>
    <xf numFmtId="0" fontId="15" fillId="33" borderId="17" xfId="0" applyFont="1" applyFill="1" applyBorder="1" applyAlignment="1" applyProtection="1">
      <alignment horizontal="centerContinuous" vertical="center"/>
      <protection/>
    </xf>
    <xf numFmtId="0" fontId="15" fillId="0" borderId="16" xfId="0" applyFont="1" applyBorder="1" applyAlignment="1" applyProtection="1">
      <alignment horizontal="centerContinuous" vertical="center"/>
      <protection/>
    </xf>
    <xf numFmtId="0" fontId="15" fillId="33" borderId="16" xfId="0" applyFont="1" applyFill="1" applyBorder="1" applyAlignment="1" applyProtection="1">
      <alignment horizontal="centerContinuous" vertical="center"/>
      <protection/>
    </xf>
    <xf numFmtId="0" fontId="17" fillId="0" borderId="16" xfId="0" applyFont="1" applyBorder="1" applyAlignment="1" applyProtection="1">
      <alignment horizontal="centerContinuous" vertical="center"/>
      <protection/>
    </xf>
    <xf numFmtId="0" fontId="16" fillId="0" borderId="24" xfId="0" applyFont="1" applyBorder="1" applyAlignment="1" applyProtection="1">
      <alignment horizontal="centerContinuous" vertical="center" wrapText="1"/>
      <protection/>
    </xf>
    <xf numFmtId="0" fontId="17" fillId="0" borderId="17" xfId="0" applyFont="1" applyBorder="1" applyAlignment="1" applyProtection="1">
      <alignment horizontal="centerContinuous" vertical="center" wrapText="1"/>
      <protection/>
    </xf>
    <xf numFmtId="0" fontId="15" fillId="34" borderId="21" xfId="0" applyFont="1" applyFill="1" applyBorder="1" applyAlignment="1" applyProtection="1">
      <alignment/>
      <protection/>
    </xf>
    <xf numFmtId="0" fontId="15" fillId="33" borderId="22" xfId="0" applyFont="1" applyFill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35" borderId="17" xfId="0" applyFont="1" applyFill="1" applyBorder="1" applyAlignment="1" applyProtection="1">
      <alignment textRotation="90" wrapText="1"/>
      <protection/>
    </xf>
    <xf numFmtId="0" fontId="18" fillId="0" borderId="17" xfId="0" applyFont="1" applyBorder="1" applyAlignment="1" applyProtection="1">
      <alignment textRotation="90" wrapText="1"/>
      <protection/>
    </xf>
    <xf numFmtId="0" fontId="18" fillId="0" borderId="25" xfId="0" applyFont="1" applyBorder="1" applyAlignment="1" applyProtection="1">
      <alignment horizontal="right" vertical="justify" textRotation="90" wrapText="1"/>
      <protection/>
    </xf>
    <xf numFmtId="0" fontId="15" fillId="35" borderId="25" xfId="0" applyFont="1" applyFill="1" applyBorder="1" applyAlignment="1" applyProtection="1">
      <alignment horizontal="right" vertical="justify" textRotation="90" wrapText="1"/>
      <protection/>
    </xf>
    <xf numFmtId="0" fontId="20" fillId="0" borderId="25" xfId="0" applyFont="1" applyBorder="1" applyAlignment="1" applyProtection="1">
      <alignment horizontal="left" vertical="center" textRotation="90" wrapText="1"/>
      <protection/>
    </xf>
    <xf numFmtId="0" fontId="18" fillId="0" borderId="25" xfId="0" applyFont="1" applyBorder="1" applyAlignment="1" applyProtection="1">
      <alignment textRotation="90" wrapText="1"/>
      <protection/>
    </xf>
    <xf numFmtId="0" fontId="15" fillId="35" borderId="16" xfId="0" applyFont="1" applyFill="1" applyBorder="1" applyAlignment="1" applyProtection="1">
      <alignment textRotation="90" wrapText="1"/>
      <protection/>
    </xf>
    <xf numFmtId="0" fontId="18" fillId="0" borderId="23" xfId="0" applyFont="1" applyBorder="1" applyAlignment="1" applyProtection="1">
      <alignment textRotation="90" wrapText="1"/>
      <protection/>
    </xf>
    <xf numFmtId="0" fontId="15" fillId="35" borderId="25" xfId="0" applyFont="1" applyFill="1" applyBorder="1" applyAlignment="1" applyProtection="1">
      <alignment textRotation="90" wrapText="1"/>
      <protection/>
    </xf>
    <xf numFmtId="0" fontId="22" fillId="0" borderId="26" xfId="0" applyFont="1" applyBorder="1" applyAlignment="1" applyProtection="1">
      <alignment textRotation="90" wrapText="1"/>
      <protection/>
    </xf>
    <xf numFmtId="0" fontId="18" fillId="34" borderId="21" xfId="0" applyFont="1" applyFill="1" applyBorder="1" applyAlignment="1" applyProtection="1">
      <alignment textRotation="90" wrapText="1"/>
      <protection/>
    </xf>
    <xf numFmtId="0" fontId="15" fillId="35" borderId="27" xfId="0" applyFont="1" applyFill="1" applyBorder="1" applyAlignment="1" applyProtection="1">
      <alignment textRotation="90" wrapText="1"/>
      <protection/>
    </xf>
    <xf numFmtId="0" fontId="18" fillId="34" borderId="28" xfId="0" applyFont="1" applyFill="1" applyBorder="1" applyAlignment="1" applyProtection="1">
      <alignment textRotation="90" wrapText="1"/>
      <protection/>
    </xf>
    <xf numFmtId="0" fontId="18" fillId="0" borderId="24" xfId="0" applyFont="1" applyBorder="1" applyAlignment="1" applyProtection="1">
      <alignment textRotation="90" wrapText="1"/>
      <protection/>
    </xf>
    <xf numFmtId="0" fontId="19" fillId="0" borderId="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18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5" fillId="34" borderId="26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5" fillId="0" borderId="20" xfId="0" applyFont="1" applyBorder="1" applyAlignment="1" applyProtection="1">
      <alignment horizontal="center"/>
      <protection/>
    </xf>
    <xf numFmtId="49" fontId="24" fillId="0" borderId="3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5" fillId="0" borderId="31" xfId="0" applyFont="1" applyFill="1" applyBorder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 horizontal="center"/>
      <protection/>
    </xf>
    <xf numFmtId="49" fontId="15" fillId="0" borderId="33" xfId="0" applyNumberFormat="1" applyFont="1" applyFill="1" applyBorder="1" applyAlignment="1" applyProtection="1">
      <alignment horizontal="center"/>
      <protection/>
    </xf>
    <xf numFmtId="49" fontId="15" fillId="35" borderId="34" xfId="0" applyNumberFormat="1" applyFont="1" applyFill="1" applyBorder="1" applyAlignment="1" applyProtection="1">
      <alignment/>
      <protection/>
    </xf>
    <xf numFmtId="49" fontId="15" fillId="0" borderId="35" xfId="0" applyNumberFormat="1" applyFont="1" applyFill="1" applyBorder="1" applyAlignment="1" applyProtection="1">
      <alignment horizontal="center"/>
      <protection/>
    </xf>
    <xf numFmtId="49" fontId="15" fillId="35" borderId="35" xfId="0" applyNumberFormat="1" applyFont="1" applyFill="1" applyBorder="1" applyAlignment="1" applyProtection="1">
      <alignment horizontal="center"/>
      <protection/>
    </xf>
    <xf numFmtId="49" fontId="23" fillId="0" borderId="32" xfId="0" applyNumberFormat="1" applyFont="1" applyFill="1" applyBorder="1" applyAlignment="1" applyProtection="1">
      <alignment horizontal="center"/>
      <protection/>
    </xf>
    <xf numFmtId="49" fontId="15" fillId="35" borderId="32" xfId="0" applyNumberFormat="1" applyFont="1" applyFill="1" applyBorder="1" applyAlignment="1" applyProtection="1">
      <alignment horizontal="center"/>
      <protection/>
    </xf>
    <xf numFmtId="49" fontId="15" fillId="0" borderId="32" xfId="0" applyNumberFormat="1" applyFont="1" applyFill="1" applyBorder="1" applyAlignment="1" applyProtection="1">
      <alignment horizontal="center"/>
      <protection/>
    </xf>
    <xf numFmtId="49" fontId="15" fillId="0" borderId="36" xfId="0" applyNumberFormat="1" applyFont="1" applyFill="1" applyBorder="1" applyAlignment="1" applyProtection="1">
      <alignment horizontal="center"/>
      <protection/>
    </xf>
    <xf numFmtId="49" fontId="15" fillId="34" borderId="37" xfId="0" applyNumberFormat="1" applyFont="1" applyFill="1" applyBorder="1" applyAlignment="1" applyProtection="1">
      <alignment horizontal="center"/>
      <protection/>
    </xf>
    <xf numFmtId="49" fontId="15" fillId="35" borderId="34" xfId="0" applyNumberFormat="1" applyFont="1" applyFill="1" applyBorder="1" applyAlignment="1" applyProtection="1">
      <alignment horizontal="center"/>
      <protection/>
    </xf>
    <xf numFmtId="49" fontId="15" fillId="35" borderId="36" xfId="0" applyNumberFormat="1" applyFont="1" applyFill="1" applyBorder="1" applyAlignment="1" applyProtection="1">
      <alignment horizontal="center"/>
      <protection/>
    </xf>
    <xf numFmtId="49" fontId="15" fillId="34" borderId="36" xfId="0" applyNumberFormat="1" applyFont="1" applyFill="1" applyBorder="1" applyAlignment="1" applyProtection="1">
      <alignment horizontal="center"/>
      <protection/>
    </xf>
    <xf numFmtId="0" fontId="67" fillId="0" borderId="0" xfId="0" applyFont="1" applyBorder="1" applyAlignment="1">
      <alignment/>
    </xf>
    <xf numFmtId="0" fontId="68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15" fillId="0" borderId="25" xfId="0" applyFont="1" applyFill="1" applyBorder="1" applyAlignment="1" applyProtection="1">
      <alignment/>
      <protection locked="0"/>
    </xf>
    <xf numFmtId="0" fontId="30" fillId="0" borderId="25" xfId="0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30" fillId="35" borderId="25" xfId="0" applyFont="1" applyFill="1" applyBorder="1" applyAlignment="1" applyProtection="1">
      <alignment horizontal="center"/>
      <protection locked="0"/>
    </xf>
    <xf numFmtId="0" fontId="30" fillId="0" borderId="25" xfId="0" applyFont="1" applyFill="1" applyBorder="1" applyAlignment="1" applyProtection="1">
      <alignment horizontal="center"/>
      <protection/>
    </xf>
    <xf numFmtId="0" fontId="15" fillId="35" borderId="25" xfId="0" applyFont="1" applyFill="1" applyBorder="1" applyAlignment="1" applyProtection="1">
      <alignment horizontal="center"/>
      <protection locked="0"/>
    </xf>
    <xf numFmtId="0" fontId="15" fillId="0" borderId="25" xfId="0" applyFont="1" applyFill="1" applyBorder="1" applyAlignment="1" applyProtection="1">
      <alignment horizontal="center"/>
      <protection/>
    </xf>
    <xf numFmtId="0" fontId="30" fillId="0" borderId="25" xfId="0" applyFont="1" applyFill="1" applyBorder="1" applyAlignment="1" applyProtection="1">
      <alignment horizontal="center"/>
      <protection hidden="1"/>
    </xf>
    <xf numFmtId="0" fontId="15" fillId="0" borderId="25" xfId="0" applyFont="1" applyFill="1" applyBorder="1" applyAlignment="1" applyProtection="1">
      <alignment horizontal="center"/>
      <protection hidden="1"/>
    </xf>
    <xf numFmtId="0" fontId="30" fillId="34" borderId="25" xfId="0" applyFont="1" applyFill="1" applyBorder="1" applyAlignment="1" applyProtection="1">
      <alignment horizontal="center"/>
      <protection/>
    </xf>
    <xf numFmtId="0" fontId="15" fillId="34" borderId="25" xfId="0" applyFont="1" applyFill="1" applyBorder="1" applyAlignment="1" applyProtection="1">
      <alignment horizontal="center"/>
      <protection hidden="1"/>
    </xf>
    <xf numFmtId="0" fontId="7" fillId="0" borderId="25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70" fillId="0" borderId="33" xfId="0" applyFont="1" applyBorder="1" applyAlignment="1" applyProtection="1">
      <alignment/>
      <protection locked="0"/>
    </xf>
    <xf numFmtId="0" fontId="69" fillId="0" borderId="33" xfId="0" applyFont="1" applyFill="1" applyBorder="1" applyAlignment="1" applyProtection="1">
      <alignment/>
      <protection locked="0"/>
    </xf>
    <xf numFmtId="0" fontId="68" fillId="0" borderId="33" xfId="0" applyFont="1" applyFill="1" applyBorder="1" applyAlignment="1" applyProtection="1">
      <alignment horizontal="center"/>
      <protection locked="0"/>
    </xf>
    <xf numFmtId="0" fontId="67" fillId="0" borderId="33" xfId="0" applyFont="1" applyBorder="1" applyAlignment="1">
      <alignment/>
    </xf>
    <xf numFmtId="0" fontId="70" fillId="0" borderId="0" xfId="0" applyFont="1" applyBorder="1" applyAlignment="1" applyProtection="1">
      <alignment/>
      <protection locked="0"/>
    </xf>
    <xf numFmtId="0" fontId="71" fillId="0" borderId="0" xfId="0" applyFont="1" applyFill="1" applyBorder="1" applyAlignment="1" applyProtection="1">
      <alignment horizontal="center"/>
      <protection locked="0"/>
    </xf>
    <xf numFmtId="0" fontId="15" fillId="0" borderId="32" xfId="0" applyFont="1" applyFill="1" applyBorder="1" applyAlignment="1" applyProtection="1">
      <alignment/>
      <protection locked="0"/>
    </xf>
    <xf numFmtId="0" fontId="30" fillId="0" borderId="32" xfId="0" applyFont="1" applyBorder="1" applyAlignment="1" applyProtection="1">
      <alignment/>
      <protection locked="0"/>
    </xf>
    <xf numFmtId="0" fontId="15" fillId="0" borderId="32" xfId="0" applyFont="1" applyBorder="1" applyAlignment="1" applyProtection="1">
      <alignment horizontal="center"/>
      <protection locked="0"/>
    </xf>
    <xf numFmtId="0" fontId="30" fillId="35" borderId="32" xfId="0" applyFont="1" applyFill="1" applyBorder="1" applyAlignment="1" applyProtection="1">
      <alignment horizontal="center"/>
      <protection locked="0"/>
    </xf>
    <xf numFmtId="0" fontId="30" fillId="0" borderId="32" xfId="0" applyFont="1" applyFill="1" applyBorder="1" applyAlignment="1" applyProtection="1">
      <alignment horizontal="center"/>
      <protection/>
    </xf>
    <xf numFmtId="0" fontId="15" fillId="35" borderId="32" xfId="0" applyFont="1" applyFill="1" applyBorder="1" applyAlignment="1" applyProtection="1">
      <alignment horizontal="center"/>
      <protection locked="0"/>
    </xf>
    <xf numFmtId="0" fontId="30" fillId="0" borderId="32" xfId="0" applyFont="1" applyFill="1" applyBorder="1" applyAlignment="1" applyProtection="1">
      <alignment horizontal="center"/>
      <protection hidden="1"/>
    </xf>
    <xf numFmtId="0" fontId="15" fillId="0" borderId="32" xfId="0" applyFont="1" applyFill="1" applyBorder="1" applyAlignment="1" applyProtection="1">
      <alignment horizontal="center"/>
      <protection hidden="1"/>
    </xf>
    <xf numFmtId="0" fontId="30" fillId="34" borderId="32" xfId="0" applyFont="1" applyFill="1" applyBorder="1" applyAlignment="1" applyProtection="1">
      <alignment horizontal="center"/>
      <protection/>
    </xf>
    <xf numFmtId="0" fontId="15" fillId="34" borderId="32" xfId="0" applyFont="1" applyFill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9" fillId="0" borderId="32" xfId="0" applyFont="1" applyFill="1" applyBorder="1" applyAlignment="1" applyProtection="1">
      <alignment horizontal="center" vertical="center" textRotation="90"/>
      <protection/>
    </xf>
    <xf numFmtId="0" fontId="9" fillId="0" borderId="38" xfId="0" applyFont="1" applyFill="1" applyBorder="1" applyAlignment="1" applyProtection="1">
      <alignment horizontal="center" vertical="center" textRotation="90"/>
      <protection/>
    </xf>
    <xf numFmtId="0" fontId="9" fillId="0" borderId="39" xfId="0" applyFont="1" applyFill="1" applyBorder="1" applyAlignment="1" applyProtection="1">
      <alignment horizontal="center" vertical="center" textRotation="90"/>
      <protection/>
    </xf>
    <xf numFmtId="0" fontId="0" fillId="0" borderId="40" xfId="0" applyFont="1" applyBorder="1" applyAlignment="1" applyProtection="1">
      <alignment horizontal="left" vertical="center" textRotation="90"/>
      <protection/>
    </xf>
    <xf numFmtId="0" fontId="0" fillId="0" borderId="41" xfId="0" applyFont="1" applyBorder="1" applyAlignment="1" applyProtection="1">
      <alignment horizontal="left" vertical="center" textRotation="90"/>
      <protection/>
    </xf>
    <xf numFmtId="0" fontId="0" fillId="0" borderId="42" xfId="0" applyFont="1" applyBorder="1" applyAlignment="1" applyProtection="1">
      <alignment horizontal="left" vertical="center" textRotation="90"/>
      <protection/>
    </xf>
    <xf numFmtId="0" fontId="71" fillId="0" borderId="33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right" vertical="justify" textRotation="90" wrapText="1"/>
      <protection/>
    </xf>
    <xf numFmtId="0" fontId="18" fillId="0" borderId="21" xfId="0" applyFont="1" applyBorder="1" applyAlignment="1" applyProtection="1">
      <alignment horizontal="right" vertical="justify" textRotation="90" wrapText="1"/>
      <protection/>
    </xf>
    <xf numFmtId="0" fontId="18" fillId="0" borderId="28" xfId="0" applyFont="1" applyBorder="1" applyAlignment="1" applyProtection="1">
      <alignment horizontal="right" vertical="justify" textRotation="90" wrapText="1"/>
      <protection/>
    </xf>
    <xf numFmtId="0" fontId="27" fillId="0" borderId="18" xfId="0" applyFont="1" applyFill="1" applyBorder="1" applyAlignment="1">
      <alignment/>
    </xf>
    <xf numFmtId="0" fontId="0" fillId="0" borderId="26" xfId="0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3"/>
  <sheetViews>
    <sheetView tabSelected="1" zoomScale="120" zoomScaleNormal="120" zoomScalePageLayoutView="0" workbookViewId="0" topLeftCell="P1">
      <pane ySplit="5" topLeftCell="A24" activePane="bottomLeft" state="frozen"/>
      <selection pane="topLeft" activeCell="A1" sqref="A1"/>
      <selection pane="bottomLeft" activeCell="AG38" sqref="AG38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2.281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57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hidden="1" customWidth="1"/>
    <col min="42" max="42" width="4.140625" style="0" hidden="1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4.140625" style="0" customWidth="1"/>
    <col min="58" max="58" width="6.7109375" style="0" customWidth="1"/>
    <col min="59" max="59" width="7.421875" style="0" hidden="1" customWidth="1"/>
    <col min="60" max="60" width="3.7109375" style="95" customWidth="1"/>
    <col min="61" max="61" width="6.28125" style="95" customWidth="1"/>
  </cols>
  <sheetData>
    <row r="1" spans="2:59" ht="17.25" thickBot="1">
      <c r="B1" s="1"/>
      <c r="C1" s="1"/>
      <c r="D1" s="2"/>
      <c r="E1" s="3"/>
      <c r="F1" s="4" t="s">
        <v>110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7"/>
    </row>
    <row r="2" spans="1:61" ht="15.75" thickBot="1">
      <c r="A2" s="166" t="s">
        <v>26</v>
      </c>
      <c r="B2" s="171" t="s">
        <v>27</v>
      </c>
      <c r="C2" s="171" t="s">
        <v>28</v>
      </c>
      <c r="D2" s="174" t="s">
        <v>29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89"/>
      <c r="BF2" s="163" t="s">
        <v>70</v>
      </c>
      <c r="BG2" s="7"/>
      <c r="BH2" s="178"/>
      <c r="BI2" s="161"/>
    </row>
    <row r="3" spans="1:61" ht="12.75" customHeight="1">
      <c r="A3" s="167"/>
      <c r="B3" s="172"/>
      <c r="C3" s="172"/>
      <c r="D3" s="175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13</v>
      </c>
      <c r="AS3" s="27"/>
      <c r="AT3" s="37" t="s">
        <v>5</v>
      </c>
      <c r="AU3" s="27"/>
      <c r="AV3" s="37" t="s">
        <v>14</v>
      </c>
      <c r="AW3" s="27"/>
      <c r="AX3" s="24" t="s">
        <v>15</v>
      </c>
      <c r="AY3" s="30"/>
      <c r="AZ3" s="24" t="s">
        <v>101</v>
      </c>
      <c r="BA3" s="30"/>
      <c r="BB3" s="24" t="s">
        <v>102</v>
      </c>
      <c r="BC3" s="30"/>
      <c r="BD3" s="38" t="s">
        <v>103</v>
      </c>
      <c r="BE3" s="90"/>
      <c r="BF3" s="164"/>
      <c r="BG3" s="21"/>
      <c r="BH3" s="178"/>
      <c r="BI3" s="162"/>
    </row>
    <row r="4" spans="1:61" ht="18" customHeight="1" thickBot="1">
      <c r="A4" s="167"/>
      <c r="B4" s="172"/>
      <c r="C4" s="172"/>
      <c r="D4" s="175"/>
      <c r="E4" s="39" t="s">
        <v>16</v>
      </c>
      <c r="F4" s="40"/>
      <c r="G4" s="41" t="s">
        <v>17</v>
      </c>
      <c r="H4" s="40"/>
      <c r="I4" s="42" t="s">
        <v>18</v>
      </c>
      <c r="J4" s="40"/>
      <c r="K4" s="43" t="s">
        <v>19</v>
      </c>
      <c r="L4" s="44"/>
      <c r="M4" s="45" t="s">
        <v>20</v>
      </c>
      <c r="N4" s="46"/>
      <c r="O4" s="42" t="s">
        <v>21</v>
      </c>
      <c r="P4" s="47"/>
      <c r="Q4" s="48"/>
      <c r="R4" s="40"/>
      <c r="S4" s="42" t="s">
        <v>22</v>
      </c>
      <c r="T4" s="47"/>
      <c r="U4" s="48"/>
      <c r="V4" s="40"/>
      <c r="W4" s="45" t="s">
        <v>23</v>
      </c>
      <c r="X4" s="40"/>
      <c r="Y4" s="48" t="s">
        <v>24</v>
      </c>
      <c r="Z4" s="49"/>
      <c r="AA4" s="48"/>
      <c r="AB4" s="47"/>
      <c r="AC4" s="50" t="s">
        <v>25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104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91"/>
      <c r="BF4" s="164"/>
      <c r="BG4" s="7"/>
      <c r="BH4" s="178"/>
      <c r="BI4" s="162"/>
    </row>
    <row r="5" spans="1:61" ht="111" customHeight="1">
      <c r="A5" s="168"/>
      <c r="B5" s="173"/>
      <c r="C5" s="173"/>
      <c r="D5" s="176"/>
      <c r="E5" s="58" t="s">
        <v>30</v>
      </c>
      <c r="F5" s="59" t="s">
        <v>31</v>
      </c>
      <c r="G5" s="58" t="s">
        <v>30</v>
      </c>
      <c r="H5" s="60" t="s">
        <v>32</v>
      </c>
      <c r="I5" s="61" t="s">
        <v>33</v>
      </c>
      <c r="J5" s="62" t="s">
        <v>34</v>
      </c>
      <c r="K5" s="61" t="s">
        <v>35</v>
      </c>
      <c r="L5" s="62" t="s">
        <v>36</v>
      </c>
      <c r="M5" s="61" t="s">
        <v>37</v>
      </c>
      <c r="N5" s="62" t="s">
        <v>38</v>
      </c>
      <c r="O5" s="58" t="s">
        <v>30</v>
      </c>
      <c r="P5" s="63" t="s">
        <v>39</v>
      </c>
      <c r="Q5" s="58" t="s">
        <v>30</v>
      </c>
      <c r="R5" s="63" t="s">
        <v>40</v>
      </c>
      <c r="S5" s="58" t="s">
        <v>30</v>
      </c>
      <c r="T5" s="63" t="s">
        <v>41</v>
      </c>
      <c r="U5" s="58" t="s">
        <v>30</v>
      </c>
      <c r="V5" s="63" t="s">
        <v>42</v>
      </c>
      <c r="W5" s="58" t="s">
        <v>30</v>
      </c>
      <c r="X5" s="63" t="s">
        <v>43</v>
      </c>
      <c r="Y5" s="64" t="s">
        <v>44</v>
      </c>
      <c r="Z5" s="63" t="s">
        <v>45</v>
      </c>
      <c r="AA5" s="64" t="s">
        <v>44</v>
      </c>
      <c r="AB5" s="65" t="s">
        <v>46</v>
      </c>
      <c r="AC5" s="66" t="s">
        <v>44</v>
      </c>
      <c r="AD5" s="67" t="s">
        <v>47</v>
      </c>
      <c r="AE5" s="68" t="s">
        <v>48</v>
      </c>
      <c r="AF5" s="69" t="s">
        <v>44</v>
      </c>
      <c r="AG5" s="59" t="s">
        <v>49</v>
      </c>
      <c r="AH5" s="58" t="s">
        <v>50</v>
      </c>
      <c r="AI5" s="63" t="s">
        <v>51</v>
      </c>
      <c r="AJ5" s="58" t="s">
        <v>52</v>
      </c>
      <c r="AK5" s="63" t="s">
        <v>53</v>
      </c>
      <c r="AL5" s="64" t="s">
        <v>44</v>
      </c>
      <c r="AM5" s="65" t="s">
        <v>54</v>
      </c>
      <c r="AN5" s="70" t="s">
        <v>55</v>
      </c>
      <c r="AO5" s="64" t="s">
        <v>56</v>
      </c>
      <c r="AP5" s="63" t="s">
        <v>57</v>
      </c>
      <c r="AQ5" s="64" t="s">
        <v>44</v>
      </c>
      <c r="AR5" s="63" t="s">
        <v>58</v>
      </c>
      <c r="AS5" s="66" t="s">
        <v>59</v>
      </c>
      <c r="AT5" s="63" t="s">
        <v>60</v>
      </c>
      <c r="AU5" s="66" t="s">
        <v>61</v>
      </c>
      <c r="AV5" s="63" t="s">
        <v>62</v>
      </c>
      <c r="AW5" s="66" t="s">
        <v>63</v>
      </c>
      <c r="AX5" s="63" t="s">
        <v>64</v>
      </c>
      <c r="AY5" s="66" t="s">
        <v>65</v>
      </c>
      <c r="AZ5" s="63" t="s">
        <v>66</v>
      </c>
      <c r="BA5" s="64" t="s">
        <v>44</v>
      </c>
      <c r="BB5" s="63" t="s">
        <v>67</v>
      </c>
      <c r="BC5" s="64" t="s">
        <v>44</v>
      </c>
      <c r="BD5" s="71" t="s">
        <v>68</v>
      </c>
      <c r="BE5" s="88" t="s">
        <v>69</v>
      </c>
      <c r="BF5" s="165"/>
      <c r="BG5" s="93" t="s">
        <v>71</v>
      </c>
      <c r="BH5" s="178"/>
      <c r="BI5" s="162"/>
    </row>
    <row r="6" spans="1:60" ht="18" thickBot="1">
      <c r="A6" s="108"/>
      <c r="B6" s="109"/>
      <c r="C6" s="109"/>
      <c r="D6" s="110"/>
      <c r="E6" s="111"/>
      <c r="F6" s="112" t="s">
        <v>72</v>
      </c>
      <c r="G6" s="113"/>
      <c r="H6" s="112" t="s">
        <v>72</v>
      </c>
      <c r="I6" s="112"/>
      <c r="J6" s="114" t="s">
        <v>73</v>
      </c>
      <c r="K6" s="115"/>
      <c r="L6" s="114" t="s">
        <v>73</v>
      </c>
      <c r="M6" s="115"/>
      <c r="N6" s="116" t="s">
        <v>74</v>
      </c>
      <c r="O6" s="115"/>
      <c r="P6" s="116" t="s">
        <v>75</v>
      </c>
      <c r="Q6" s="115"/>
      <c r="R6" s="116" t="s">
        <v>76</v>
      </c>
      <c r="S6" s="115"/>
      <c r="T6" s="116" t="s">
        <v>77</v>
      </c>
      <c r="U6" s="115"/>
      <c r="V6" s="116" t="s">
        <v>74</v>
      </c>
      <c r="W6" s="115"/>
      <c r="X6" s="116" t="s">
        <v>76</v>
      </c>
      <c r="Y6" s="115"/>
      <c r="Z6" s="116" t="s">
        <v>78</v>
      </c>
      <c r="AA6" s="115"/>
      <c r="AB6" s="117" t="s">
        <v>79</v>
      </c>
      <c r="AC6" s="115"/>
      <c r="AD6" s="117" t="s">
        <v>80</v>
      </c>
      <c r="AE6" s="118"/>
      <c r="AF6" s="119"/>
      <c r="AG6" s="112" t="s">
        <v>81</v>
      </c>
      <c r="AH6" s="113"/>
      <c r="AI6" s="116" t="s">
        <v>82</v>
      </c>
      <c r="AJ6" s="115"/>
      <c r="AK6" s="116" t="s">
        <v>74</v>
      </c>
      <c r="AL6" s="120"/>
      <c r="AM6" s="117" t="s">
        <v>81</v>
      </c>
      <c r="AN6" s="118"/>
      <c r="AO6" s="119"/>
      <c r="AP6" s="112" t="s">
        <v>83</v>
      </c>
      <c r="AQ6" s="113"/>
      <c r="AR6" s="116" t="s">
        <v>84</v>
      </c>
      <c r="AS6" s="115"/>
      <c r="AT6" s="116" t="s">
        <v>85</v>
      </c>
      <c r="AU6" s="115"/>
      <c r="AV6" s="116" t="s">
        <v>74</v>
      </c>
      <c r="AW6" s="115"/>
      <c r="AX6" s="116" t="s">
        <v>86</v>
      </c>
      <c r="AY6" s="115"/>
      <c r="AZ6" s="116" t="s">
        <v>85</v>
      </c>
      <c r="BA6" s="115"/>
      <c r="BB6" s="116" t="s">
        <v>87</v>
      </c>
      <c r="BC6" s="120"/>
      <c r="BD6" s="117" t="s">
        <v>88</v>
      </c>
      <c r="BE6" s="121"/>
      <c r="BF6" s="116"/>
      <c r="BG6" s="94"/>
      <c r="BH6" s="96"/>
    </row>
    <row r="7" spans="1:61" s="107" customFormat="1" ht="13.5">
      <c r="A7" s="125">
        <v>1</v>
      </c>
      <c r="B7" s="126" t="s">
        <v>107</v>
      </c>
      <c r="C7" s="126" t="s">
        <v>100</v>
      </c>
      <c r="D7" s="127">
        <v>66</v>
      </c>
      <c r="E7" s="128">
        <v>1</v>
      </c>
      <c r="F7" s="129">
        <f>E7*6</f>
        <v>6</v>
      </c>
      <c r="G7" s="130"/>
      <c r="H7" s="131">
        <f>G7*6</f>
        <v>0</v>
      </c>
      <c r="I7" s="128">
        <v>9</v>
      </c>
      <c r="J7" s="132">
        <v>22</v>
      </c>
      <c r="K7" s="130"/>
      <c r="L7" s="133">
        <f>K7*3</f>
        <v>0</v>
      </c>
      <c r="M7" s="130"/>
      <c r="N7" s="131">
        <f>M7*3</f>
        <v>0</v>
      </c>
      <c r="O7" s="130"/>
      <c r="P7" s="131">
        <f>O7*0.5</f>
        <v>0</v>
      </c>
      <c r="Q7" s="130"/>
      <c r="R7" s="131">
        <f>Q7</f>
        <v>0</v>
      </c>
      <c r="S7" s="128"/>
      <c r="T7" s="129">
        <f>IF(S7&gt;5,10,S7*2)</f>
        <v>0</v>
      </c>
      <c r="U7" s="128"/>
      <c r="V7" s="129"/>
      <c r="W7" s="128"/>
      <c r="X7" s="129"/>
      <c r="Y7" s="130"/>
      <c r="Z7" s="131">
        <f>IF(Y7="si",1.5,0)</f>
        <v>0</v>
      </c>
      <c r="AA7" s="130"/>
      <c r="AB7" s="131">
        <f>IF(AA7="si",3,0)</f>
        <v>0</v>
      </c>
      <c r="AC7" s="130"/>
      <c r="AD7" s="129">
        <f>IF(AC7="si",10,0)</f>
        <v>0</v>
      </c>
      <c r="AE7" s="134">
        <f>F7+H7+J7+L7+N7+P7+R7+T7+V7+X7+Z7+AB7+AD7</f>
        <v>28</v>
      </c>
      <c r="AF7" s="130"/>
      <c r="AG7" s="129">
        <f>IF(AF7="si",6,0)</f>
        <v>0</v>
      </c>
      <c r="AH7" s="130"/>
      <c r="AI7" s="131">
        <f>AH7*4</f>
        <v>0</v>
      </c>
      <c r="AJ7" s="128">
        <v>1</v>
      </c>
      <c r="AK7" s="129">
        <f>AJ7*3</f>
        <v>3</v>
      </c>
      <c r="AL7" s="130"/>
      <c r="AM7" s="131">
        <f>IF(AL7="si",6,0)</f>
        <v>0</v>
      </c>
      <c r="AN7" s="134">
        <f>AG7+AI7+AK7+AM7</f>
        <v>3</v>
      </c>
      <c r="AO7" s="130"/>
      <c r="AP7" s="131">
        <f>AO7*3</f>
        <v>0</v>
      </c>
      <c r="AQ7" s="130" t="s">
        <v>99</v>
      </c>
      <c r="AR7" s="129">
        <f>IF(AQ7="si",12,0)</f>
        <v>12</v>
      </c>
      <c r="AS7" s="130"/>
      <c r="AT7" s="131">
        <f>AS7*5</f>
        <v>0</v>
      </c>
      <c r="AU7" s="130"/>
      <c r="AV7" s="131">
        <f>AU7*3</f>
        <v>0</v>
      </c>
      <c r="AW7" s="130">
        <v>4</v>
      </c>
      <c r="AX7" s="131">
        <f>AW7</f>
        <v>4</v>
      </c>
      <c r="AY7" s="128">
        <v>1</v>
      </c>
      <c r="AZ7" s="129">
        <f>AY7*5</f>
        <v>5</v>
      </c>
      <c r="BA7" s="130"/>
      <c r="BB7" s="131">
        <f>IF(BA7="si",5,0)</f>
        <v>0</v>
      </c>
      <c r="BC7" s="130"/>
      <c r="BD7" s="131">
        <f>IF(BC7="si",1,0)</f>
        <v>0</v>
      </c>
      <c r="BE7" s="135">
        <f>SUM(AP7+AR7+AT7+AV7+AX7+AZ7+BB7+BD7)</f>
        <v>21</v>
      </c>
      <c r="BF7" s="136">
        <f>AE7+AN7+BE7</f>
        <v>52</v>
      </c>
      <c r="BG7" s="137"/>
      <c r="BH7" s="138"/>
      <c r="BI7" s="139"/>
    </row>
    <row r="8" spans="1:61" s="107" customFormat="1" ht="13.5">
      <c r="A8" s="147"/>
      <c r="B8" s="148"/>
      <c r="C8" s="148"/>
      <c r="D8" s="149"/>
      <c r="E8" s="150"/>
      <c r="F8" s="151">
        <f>E8*6</f>
        <v>0</v>
      </c>
      <c r="G8" s="152"/>
      <c r="H8" s="109">
        <f>G8*6</f>
        <v>0</v>
      </c>
      <c r="I8" s="150"/>
      <c r="J8" s="153">
        <f>I8*3</f>
        <v>0</v>
      </c>
      <c r="K8" s="152"/>
      <c r="L8" s="154">
        <f>K8*3</f>
        <v>0</v>
      </c>
      <c r="M8" s="152"/>
      <c r="N8" s="109">
        <f>M8*3</f>
        <v>0</v>
      </c>
      <c r="O8" s="152"/>
      <c r="P8" s="109">
        <f>O8*0.5</f>
        <v>0</v>
      </c>
      <c r="Q8" s="152"/>
      <c r="R8" s="109">
        <f>Q8</f>
        <v>0</v>
      </c>
      <c r="S8" s="150"/>
      <c r="T8" s="151">
        <f>IF(S8&gt;5,10,S8*2)</f>
        <v>0</v>
      </c>
      <c r="U8" s="150"/>
      <c r="V8" s="151">
        <f>U8*3</f>
        <v>0</v>
      </c>
      <c r="W8" s="150"/>
      <c r="X8" s="151">
        <f>W8</f>
        <v>0</v>
      </c>
      <c r="Y8" s="152"/>
      <c r="Z8" s="109">
        <f>IF(Y8="si",1.5,0)</f>
        <v>0</v>
      </c>
      <c r="AA8" s="152"/>
      <c r="AB8" s="109">
        <f>IF(AA8="si",3,0)</f>
        <v>0</v>
      </c>
      <c r="AC8" s="152"/>
      <c r="AD8" s="151">
        <f>IF(AC8="si",10,0)</f>
        <v>0</v>
      </c>
      <c r="AE8" s="155">
        <f>F8+H8+J8+L8+N8+P8+R8+T8+V8+X8+Z8+AB8+AD8</f>
        <v>0</v>
      </c>
      <c r="AF8" s="152"/>
      <c r="AG8" s="151">
        <f>IF(AF8="si",6,0)</f>
        <v>0</v>
      </c>
      <c r="AH8" s="152"/>
      <c r="AI8" s="109">
        <f>AH8*4</f>
        <v>0</v>
      </c>
      <c r="AJ8" s="150"/>
      <c r="AK8" s="151">
        <f>AJ8*3</f>
        <v>0</v>
      </c>
      <c r="AL8" s="152"/>
      <c r="AM8" s="109">
        <f>IF(AL8="si",6,0)</f>
        <v>0</v>
      </c>
      <c r="AN8" s="155">
        <f>AG8+AI8+AK8+AM8</f>
        <v>0</v>
      </c>
      <c r="AO8" s="152"/>
      <c r="AP8" s="109">
        <f>AO8*3</f>
        <v>0</v>
      </c>
      <c r="AQ8" s="152"/>
      <c r="AR8" s="151">
        <f>IF(AQ8="si",12,0)</f>
        <v>0</v>
      </c>
      <c r="AS8" s="152"/>
      <c r="AT8" s="109">
        <f>AS8*5</f>
        <v>0</v>
      </c>
      <c r="AU8" s="152"/>
      <c r="AV8" s="109">
        <f>AU8*3</f>
        <v>0</v>
      </c>
      <c r="AW8" s="152"/>
      <c r="AX8" s="109">
        <f>AW8</f>
        <v>0</v>
      </c>
      <c r="AY8" s="150"/>
      <c r="AZ8" s="151">
        <f>AY8*5</f>
        <v>0</v>
      </c>
      <c r="BA8" s="152"/>
      <c r="BB8" s="109">
        <f>IF(BA8="si",5,0)</f>
        <v>0</v>
      </c>
      <c r="BC8" s="152"/>
      <c r="BD8" s="109">
        <f>IF(BC8="si",1,0)</f>
        <v>0</v>
      </c>
      <c r="BE8" s="156">
        <f>SUM(AP8+AR8+AT8+AV8+AX8+AZ8+BB8+BD8)</f>
        <v>0</v>
      </c>
      <c r="BF8" s="157">
        <f>AE8+AN8+BE8</f>
        <v>0</v>
      </c>
      <c r="BG8" s="140"/>
      <c r="BH8" s="138"/>
      <c r="BI8" s="139"/>
    </row>
    <row r="9" spans="1:59" s="144" customFormat="1" ht="15">
      <c r="A9" s="142"/>
      <c r="B9" s="141"/>
      <c r="C9" s="141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43"/>
    </row>
    <row r="10" spans="1:59" s="122" customFormat="1" ht="15">
      <c r="A10" s="124"/>
      <c r="B10" s="145"/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23"/>
    </row>
    <row r="12" spans="1:61" s="92" customFormat="1" ht="13.5">
      <c r="A12" s="76"/>
      <c r="B12" s="104"/>
      <c r="C12" s="104"/>
      <c r="D12" s="105"/>
      <c r="E12" s="106"/>
      <c r="F12" s="99"/>
      <c r="G12" s="105"/>
      <c r="H12" s="100"/>
      <c r="I12" s="106"/>
      <c r="J12" s="101"/>
      <c r="K12" s="105"/>
      <c r="L12" s="102"/>
      <c r="M12" s="105"/>
      <c r="N12" s="100"/>
      <c r="O12" s="105"/>
      <c r="P12" s="100"/>
      <c r="Q12" s="105"/>
      <c r="R12" s="100"/>
      <c r="S12" s="106"/>
      <c r="T12" s="99"/>
      <c r="U12" s="106"/>
      <c r="V12" s="99"/>
      <c r="W12" s="106"/>
      <c r="X12" s="99"/>
      <c r="Y12" s="105"/>
      <c r="Z12" s="100"/>
      <c r="AA12" s="105"/>
      <c r="AB12" s="100"/>
      <c r="AC12" s="105"/>
      <c r="AD12" s="99"/>
      <c r="AE12" s="99"/>
      <c r="AF12" s="105"/>
      <c r="AG12" s="99"/>
      <c r="AH12" s="105"/>
      <c r="AI12" s="100"/>
      <c r="AJ12" s="106"/>
      <c r="AK12" s="99"/>
      <c r="AL12" s="105"/>
      <c r="AM12" s="100"/>
      <c r="AN12" s="99"/>
      <c r="AO12" s="105"/>
      <c r="AP12" s="100"/>
      <c r="AQ12" s="105"/>
      <c r="AR12" s="99"/>
      <c r="AS12" s="105"/>
      <c r="AT12" s="100"/>
      <c r="AU12" s="105"/>
      <c r="AV12" s="100"/>
      <c r="AW12" s="105"/>
      <c r="AX12" s="100"/>
      <c r="AY12" s="106"/>
      <c r="AZ12" s="99"/>
      <c r="BA12" s="105"/>
      <c r="BB12" s="100"/>
      <c r="BC12" s="105"/>
      <c r="BD12" s="100"/>
      <c r="BE12" s="102"/>
      <c r="BF12" s="103"/>
      <c r="BH12" s="97"/>
      <c r="BI12" s="97"/>
    </row>
    <row r="13" spans="1:53" ht="15">
      <c r="A13" s="80" t="s">
        <v>93</v>
      </c>
      <c r="B13" s="72"/>
      <c r="C13" s="81"/>
      <c r="D13" s="73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3"/>
      <c r="W13" s="83"/>
      <c r="X13" s="83"/>
      <c r="Y13" s="83"/>
      <c r="Z13" s="83"/>
      <c r="AA13" s="74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6"/>
      <c r="AZ13" s="6"/>
      <c r="BA13" s="6"/>
    </row>
    <row r="14" spans="1:53" ht="15">
      <c r="A14" s="73" t="s">
        <v>94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6"/>
      <c r="AZ14" s="6"/>
      <c r="BA14" s="6"/>
    </row>
    <row r="15" spans="1:50" ht="15">
      <c r="A15" s="75" t="s">
        <v>95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</row>
    <row r="16" spans="1:50" ht="15">
      <c r="A16" s="85" t="s">
        <v>89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</row>
    <row r="17" spans="1:59" ht="15">
      <c r="A17" s="85" t="s">
        <v>90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BE17" s="74"/>
      <c r="BF17" s="74"/>
      <c r="BG17" s="76"/>
    </row>
    <row r="18" spans="1:59" ht="15">
      <c r="A18" s="85" t="s">
        <v>91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BE18" s="74"/>
      <c r="BF18" s="74"/>
      <c r="BG18" s="77"/>
    </row>
    <row r="19" spans="1:59" ht="15">
      <c r="A19" s="85" t="s">
        <v>106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BE19" s="74"/>
      <c r="BF19" s="74"/>
      <c r="BG19" s="76"/>
    </row>
    <row r="20" spans="1:59" ht="15">
      <c r="A20" s="84"/>
      <c r="B20" s="85" t="s">
        <v>96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BE20" s="74"/>
      <c r="BF20" s="74"/>
      <c r="BG20" s="77"/>
    </row>
    <row r="21" spans="1:59" ht="13.5">
      <c r="A21" s="78"/>
      <c r="B21" s="79"/>
      <c r="C21" s="79"/>
      <c r="D21" s="86"/>
      <c r="E21" s="76"/>
      <c r="F21" s="74"/>
      <c r="G21" s="76"/>
      <c r="H21" s="74"/>
      <c r="I21" s="74"/>
      <c r="J21" s="74"/>
      <c r="K21" s="76"/>
      <c r="L21" s="74"/>
      <c r="M21" s="74"/>
      <c r="N21" s="74"/>
      <c r="O21" s="76"/>
      <c r="P21" s="74"/>
      <c r="Q21" s="76"/>
      <c r="R21" s="74"/>
      <c r="S21" s="76"/>
      <c r="T21" s="74"/>
      <c r="U21" s="76"/>
      <c r="V21" s="74"/>
      <c r="W21" s="74"/>
      <c r="X21" s="74"/>
      <c r="Y21" s="76"/>
      <c r="Z21" s="74"/>
      <c r="AA21" s="76"/>
      <c r="AB21" s="74"/>
      <c r="AC21" s="74"/>
      <c r="AD21" s="74"/>
      <c r="AE21" s="74"/>
      <c r="AF21" s="76"/>
      <c r="AG21" s="74"/>
      <c r="AH21" s="76"/>
      <c r="AI21" s="74"/>
      <c r="AJ21" s="76"/>
      <c r="AK21" s="74"/>
      <c r="AL21" s="76"/>
      <c r="AM21" s="74"/>
      <c r="AN21" s="74"/>
      <c r="AO21" s="76"/>
      <c r="AP21" s="74"/>
      <c r="AQ21" s="76"/>
      <c r="AR21" s="74"/>
      <c r="AS21" s="76"/>
      <c r="AT21" s="74"/>
      <c r="AU21" s="76"/>
      <c r="AV21" s="74"/>
      <c r="AW21" s="76"/>
      <c r="AX21" s="74"/>
      <c r="AY21" s="76"/>
      <c r="AZ21" s="74"/>
      <c r="BA21" s="76"/>
      <c r="BB21" s="74"/>
      <c r="BE21" s="74"/>
      <c r="BF21" s="74"/>
      <c r="BG21" s="76"/>
    </row>
    <row r="22" spans="1:39" s="107" customFormat="1" ht="13.5">
      <c r="A22" s="76"/>
      <c r="B22" s="158" t="s">
        <v>109</v>
      </c>
      <c r="C22" s="7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74"/>
      <c r="AI22" s="76"/>
      <c r="AJ22" s="74"/>
      <c r="AK22" s="74"/>
      <c r="AL22" s="74"/>
      <c r="AM22" s="160"/>
    </row>
    <row r="23" spans="1:39" s="107" customFormat="1" ht="13.5">
      <c r="A23" s="76"/>
      <c r="B23" s="158"/>
      <c r="C23" s="7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74"/>
      <c r="AI23" s="76"/>
      <c r="AJ23" s="74"/>
      <c r="AK23" s="74"/>
      <c r="AL23" s="74"/>
      <c r="AM23" s="160"/>
    </row>
    <row r="24" spans="1:39" s="107" customFormat="1" ht="13.5">
      <c r="A24" s="76"/>
      <c r="B24" s="158"/>
      <c r="C24" s="7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74"/>
      <c r="AI24" s="76"/>
      <c r="AJ24" s="74"/>
      <c r="AK24" s="74"/>
      <c r="AL24" s="74"/>
      <c r="AM24" s="160"/>
    </row>
    <row r="25" spans="1:39" s="107" customFormat="1" ht="13.5">
      <c r="A25" s="76"/>
      <c r="B25" s="158"/>
      <c r="C25" s="7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74"/>
      <c r="AI25" s="76"/>
      <c r="AJ25" s="74"/>
      <c r="AK25" s="74"/>
      <c r="AL25" s="74"/>
      <c r="AM25" s="160"/>
    </row>
    <row r="26" spans="1:54" ht="15">
      <c r="A26" s="76"/>
      <c r="B26" s="177" t="s">
        <v>108</v>
      </c>
      <c r="C26" s="177"/>
      <c r="D26" s="177"/>
      <c r="E26" s="177"/>
      <c r="F26" s="177"/>
      <c r="G26" s="76"/>
      <c r="H26" s="74"/>
      <c r="I26" s="74"/>
      <c r="J26" s="74"/>
      <c r="K26" s="76"/>
      <c r="L26" s="74"/>
      <c r="M26" s="74"/>
      <c r="N26" s="74"/>
      <c r="O26" s="76"/>
      <c r="P26" s="74"/>
      <c r="Q26" s="76"/>
      <c r="R26" s="74"/>
      <c r="S26" s="76"/>
      <c r="T26" s="74"/>
      <c r="U26" s="76"/>
      <c r="V26" s="74"/>
      <c r="W26" s="74"/>
      <c r="X26" s="74"/>
      <c r="Y26" s="76"/>
      <c r="Z26" s="74"/>
      <c r="AA26" s="76"/>
      <c r="AB26" s="74"/>
      <c r="AC26" s="74"/>
      <c r="AD26" s="74"/>
      <c r="AE26" s="74"/>
      <c r="AF26" s="76"/>
      <c r="AG26" s="74"/>
      <c r="AH26" s="76"/>
      <c r="AI26" s="74"/>
      <c r="AJ26" s="76"/>
      <c r="AK26" s="74"/>
      <c r="AL26" s="76"/>
      <c r="AM26" s="74"/>
      <c r="AN26" s="74"/>
      <c r="AO26" s="87" t="s">
        <v>92</v>
      </c>
      <c r="AP26" s="98" t="s">
        <v>97</v>
      </c>
      <c r="AQ26" s="76" t="s">
        <v>112</v>
      </c>
      <c r="AR26" s="74"/>
      <c r="AS26" s="76"/>
      <c r="AT26" s="74"/>
      <c r="AU26" s="76"/>
      <c r="AV26" s="74"/>
      <c r="AW26" s="76"/>
      <c r="AX26" s="74"/>
      <c r="AY26" s="76"/>
      <c r="AZ26" s="74"/>
      <c r="BA26" s="76"/>
      <c r="BB26" s="74"/>
    </row>
    <row r="27" spans="1:54" ht="15">
      <c r="A27" s="76"/>
      <c r="B27" s="79" t="s">
        <v>98</v>
      </c>
      <c r="C27" s="79"/>
      <c r="D27" s="76"/>
      <c r="E27" s="76"/>
      <c r="F27" s="74"/>
      <c r="G27" s="76"/>
      <c r="H27" s="74"/>
      <c r="I27" s="74"/>
      <c r="J27" s="74"/>
      <c r="K27" s="76"/>
      <c r="L27" s="74"/>
      <c r="M27" s="74"/>
      <c r="N27" s="74"/>
      <c r="O27" s="76"/>
      <c r="P27" s="74"/>
      <c r="Q27" s="76"/>
      <c r="R27" s="74"/>
      <c r="S27" s="76"/>
      <c r="T27" s="74"/>
      <c r="U27" s="76"/>
      <c r="V27" s="74"/>
      <c r="W27" s="74"/>
      <c r="X27" s="74"/>
      <c r="Y27" s="76"/>
      <c r="Z27" s="74"/>
      <c r="AA27" s="76"/>
      <c r="AB27" s="74"/>
      <c r="AC27" s="74"/>
      <c r="AD27" s="74"/>
      <c r="AE27" s="74"/>
      <c r="AF27" s="76"/>
      <c r="AG27" s="74"/>
      <c r="AH27" s="76"/>
      <c r="AI27" s="74"/>
      <c r="AJ27" s="76"/>
      <c r="AK27" s="74"/>
      <c r="AL27" s="76"/>
      <c r="AM27" s="74"/>
      <c r="AN27" s="170" t="s">
        <v>105</v>
      </c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74"/>
      <c r="BA27" s="76"/>
      <c r="BB27" s="74"/>
    </row>
    <row r="28" spans="1:50" ht="12.7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</row>
    <row r="29" spans="37:40" ht="12.75">
      <c r="AK29" t="s">
        <v>111</v>
      </c>
      <c r="AN29" s="107"/>
    </row>
    <row r="30" spans="3:40" ht="12.75">
      <c r="C30" s="92"/>
      <c r="D30" s="92"/>
      <c r="E30" s="92"/>
      <c r="F30" s="92"/>
      <c r="G30" s="92"/>
      <c r="H30" s="92"/>
      <c r="I30" s="92"/>
      <c r="J30" s="92"/>
      <c r="K30" s="92"/>
      <c r="AN30" s="107"/>
    </row>
    <row r="33" spans="3:12" ht="12.75">
      <c r="C33" s="92"/>
      <c r="D33" s="92"/>
      <c r="E33" s="92"/>
      <c r="F33" s="92"/>
      <c r="G33" s="92"/>
      <c r="H33" s="92"/>
      <c r="I33" s="92"/>
      <c r="J33" s="92"/>
      <c r="K33" s="92"/>
      <c r="L33" s="92"/>
    </row>
  </sheetData>
  <sheetProtection/>
  <mergeCells count="10">
    <mergeCell ref="BI2:BI5"/>
    <mergeCell ref="BF2:BF5"/>
    <mergeCell ref="A2:A5"/>
    <mergeCell ref="D9:BF9"/>
    <mergeCell ref="AN27:AY27"/>
    <mergeCell ref="B2:B5"/>
    <mergeCell ref="C2:C5"/>
    <mergeCell ref="D2:D5"/>
    <mergeCell ref="B26:F26"/>
    <mergeCell ref="BH2:BH5"/>
  </mergeCells>
  <printOptions/>
  <pageMargins left="0.18" right="0.2" top="0.9" bottom="0.35" header="0.26" footer="0.15"/>
  <pageSetup horizontalDpi="600" verticalDpi="600" orientation="landscape" paperSize="8" scale="77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2017-05-04T14:13:39Z</cp:lastPrinted>
  <dcterms:created xsi:type="dcterms:W3CDTF">2005-03-02T11:14:51Z</dcterms:created>
  <dcterms:modified xsi:type="dcterms:W3CDTF">2017-05-19T10:10:33Z</dcterms:modified>
  <cp:category/>
  <cp:version/>
  <cp:contentType/>
  <cp:contentStatus/>
</cp:coreProperties>
</file>